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D:\Adjacent Ways\CO #002\AZSFB\"/>
    </mc:Choice>
  </mc:AlternateContent>
  <xr:revisionPtr revIDLastSave="0" documentId="13_ncr:1_{679ED049-295A-49A2-BCC7-D76CC12DAD7B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0" i="1" l="1"/>
  <c r="I219" i="1"/>
  <c r="I218" i="1"/>
  <c r="I216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<sst xmlns="http://schemas.openxmlformats.org/spreadsheetml/2006/main" count="406" uniqueCount="394">
  <si>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</si>
  <si>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</si>
  <si>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</si>
  <si>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</si>
  <si>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</si>
  <si>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</si>
  <si>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</si>
  <si>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</si>
  <si>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</si>
  <si>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</si>
  <si>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</si>
  <si>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</si>
  <si>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</si>
  <si>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</si>
  <si>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</si>
  <si>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</si>
  <si>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</si>
  <si>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</si>
  <si>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</si>
  <si>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</si>
  <si>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</si>
  <si>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</si>
  <si>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</si>
  <si>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</si>
  <si>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</si>
  <si>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</si>
  <si>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</si>
  <si>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</si>
  <si>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</si>
  <si>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</si>
  <si>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</si>
  <si>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</si>
  <si>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</si>
  <si>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</si>
  <si>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</si>
  <si>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</si>
  <si>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</si>
  <si>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</si>
  <si>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</si>
  <si>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</si>
  <si>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</si>
  <si>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</si>
  <si>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</si>
  <si>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</si>
  <si>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</si>
  <si>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</si>
  <si>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</si>
  <si>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</si>
  <si>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</si>
  <si>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</si>
  <si>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</si>
  <si>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</si>
  <si>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</si>
  <si>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</si>
  <si>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</si>
  <si>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</si>
  <si>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</si>
  <si>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</si>
  <si>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</si>
  <si>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</si>
  <si>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</si>
  <si>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</si>
  <si>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</si>
  <si>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</si>
  <si>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</si>
  <si>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</si>
  <si>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</si>
  <si>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</si>
  <si>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</si>
  <si>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</si>
  <si>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</si>
  <si>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</si>
  <si>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</si>
  <si>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</si>
  <si>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</si>
  <si>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</si>
  <si>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</si>
  <si>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</si>
  <si>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</si>
  <si>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</si>
  <si>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</si>
  <si>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</si>
  <si>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</si>
  <si>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</si>
  <si>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</si>
  <si>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</si>
  <si>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</si>
  <si>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</si>
  <si>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</si>
  <si>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</si>
  <si>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</si>
  <si>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</si>
  <si>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</si>
  <si>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</si>
  <si>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</si>
  <si>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</si>
  <si>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</si>
  <si>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</si>
  <si>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</si>
  <si>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</si>
  <si>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</si>
  <si>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</si>
  <si>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</si>
  <si>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</si>
  <si>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</si>
  <si>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</si>
  <si>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</si>
  <si>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</si>
  <si>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</si>
  <si>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</si>
  <si>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</si>
  <si>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</si>
  <si>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</si>
  <si>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</si>
  <si>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</si>
  <si>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</si>
  <si>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</si>
  <si>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</si>
  <si>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</si>
  <si>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</si>
  <si>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</si>
  <si>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</si>
  <si>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</si>
  <si>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</si>
  <si>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</si>
  <si>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</si>
  <si>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</si>
  <si>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</si>
  <si>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</si>
  <si>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</si>
  <si>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</si>
  <si>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</si>
  <si>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</si>
  <si>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</si>
  <si>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</si>
  <si>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</si>
  <si>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</si>
  <si>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</si>
  <si>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</si>
  <si>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</si>
  <si>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</si>
  <si>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</si>
  <si>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</si>
  <si>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</si>
  <si>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</si>
  <si>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</si>
  <si>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</si>
  <si>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</si>
  <si>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</si>
  <si>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</si>
  <si>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</si>
  <si>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</si>
  <si>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</si>
  <si>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</si>
  <si>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</si>
  <si>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</si>
  <si>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</si>
  <si>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</si>
  <si>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</si>
  <si>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</si>
  <si>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</si>
  <si>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</si>
  <si>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</si>
  <si>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</si>
  <si>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</si>
  <si>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</si>
  <si>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</si>
  <si>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</si>
  <si>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</si>
  <si>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</si>
  <si>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</si>
  <si>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</si>
  <si>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</si>
  <si>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</si>
  <si>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</si>
  <si>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</si>
  <si>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</si>
  <si>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</si>
  <si>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</si>
  <si>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</si>
  <si>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</si>
  <si>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</si>
  <si>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</si>
  <si>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</si>
  <si>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</si>
  <si>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</si>
  <si>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</si>
  <si>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</si>
  <si>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</si>
  <si>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</si>
  <si>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</si>
  <si>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</si>
  <si>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</si>
  <si>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</si>
  <si>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</si>
  <si>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</si>
  <si>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</si>
  <si>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</si>
  <si>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</si>
  <si>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</si>
  <si>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</si>
  <si>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</si>
  <si>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</si>
  <si>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</si>
  <si>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</si>
  <si>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</si>
  <si>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</si>
  <si>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</si>
  <si>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</si>
  <si>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</si>
  <si>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</si>
  <si>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</si>
  <si>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</si>
  <si>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</si>
  <si>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</si>
  <si>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</si>
  <si>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</si>
  <si>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</si>
  <si>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</si>
  <si>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</si>
  <si>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</si>
  <si>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</si>
  <si>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</si>
  <si>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</si>
  <si>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</si>
  <si>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</si>
  <si>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</si>
  <si>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</si>
  <si>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</si>
  <si>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</si>
  <si>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</si>
  <si>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</si>
  <si>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</si>
  <si>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</si>
  <si>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</si>
  <si>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</si>
  <si>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</si>
  <si>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</si>
  <si>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</si>
  <si>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</si>
  <si>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</si>
  <si>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</si>
  <si>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</si>
  <si>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</si>
  <si>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</si>
  <si>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</si>
  <si>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</si>
  <si>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</si>
  <si>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</si>
  <si>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</si>
  <si>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</si>
  <si>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</si>
  <si>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</si>
  <si>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</si>
  <si>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</si>
  <si>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</si>
  <si>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</si>
  <si>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</si>
  <si>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</si>
  <si>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</si>
  <si>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</si>
  <si>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</si>
  <si>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</si>
  <si>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</si>
  <si>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</si>
  <si>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</si>
  <si>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</si>
  <si>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</si>
  <si>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</si>
  <si>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</si>
  <si>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</si>
  <si>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</si>
  <si>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</si>
  <si>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</si>
  <si>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</si>
  <si>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</si>
  <si>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</si>
  <si>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</si>
  <si>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</si>
  <si>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</si>
  <si>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</si>
  <si>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</si>
  <si>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</si>
  <si>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</si>
  <si>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</si>
  <si>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</si>
  <si>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</si>
  <si>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</si>
  <si>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</si>
  <si>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</si>
  <si>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</si>
  <si>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</si>
  <si>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</si>
  <si>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</si>
  <si>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</si>
  <si>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</si>
  <si>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</si>
  <si>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</si>
  <si>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</si>
  <si>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</si>
  <si>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</si>
  <si>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</si>
  <si>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</si>
  <si>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</si>
  <si>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</si>
  <si>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</si>
  <si>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</si>
  <si>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</si>
  <si>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</si>
  <si>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</si>
  <si>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</si>
  <si>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</si>
  <si>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</si>
  <si>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</si>
  <si>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</si>
  <si>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</si>
  <si>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</si>
  <si>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</si>
  <si>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</si>
  <si>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</si>
  <si>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</si>
  <si>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</si>
  <si>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</si>
  <si>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</si>
  <si>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</si>
  <si>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</si>
  <si>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</si>
  <si>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</si>
  <si>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</si>
  <si>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</si>
  <si>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</si>
  <si>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</si>
  <si>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</si>
  <si>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</si>
  <si>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</si>
  <si>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</si>
  <si>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</si>
  <si>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</si>
  <si>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</si>
  <si>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</si>
  <si>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</si>
  <si>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</si>
  <si>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</si>
  <si>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</si>
  <si>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</si>
  <si>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</si>
  <si>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</si>
  <si>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</si>
  <si>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</si>
  <si>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</si>
  <si>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</si>
  <si>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</si>
  <si>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</si>
  <si>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</si>
  <si>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</si>
  <si>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</si>
  <si>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</si>
  <si>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</si>
  <si>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</si>
  <si>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</si>
  <si>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</si>
  <si>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</si>
  <si>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</si>
  <si>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</si>
  <si>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</si>
  <si>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</si>
  <si>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</si>
  <si>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</si>
  <si>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</si>
  <si>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</si>
  <si>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</si>
  <si>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</si>
  <si>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</si>
  <si>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</si>
  <si>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</si>
  <si>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</si>
  <si>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</si>
  <si>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</si>
  <si>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</si>
  <si>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</si>
  <si>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</si>
  <si>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</si>
  <si>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</si>
  <si>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</si>
  <si>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</si>
  <si>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</si>
  <si>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</si>
  <si>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</si>
  <si>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Tolleson Union High School District</t>
  </si>
  <si>
    <t>070514000-9999-006N</t>
  </si>
  <si>
    <t>ADM Group, Inc</t>
  </si>
  <si>
    <t>Chasse Building Team</t>
  </si>
  <si>
    <t>Maricopa County</t>
  </si>
  <si>
    <t>City of Avondale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</si>
</sst>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view="pageLayout" zoomScaleNormal="100" zoomScaleSheetLayoutView="100" workbookViewId="0">
      <selection activeCell="I221" sqref="I221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6"/>
      <c r="B1" s="346"/>
      <c r="C1" s="346"/>
      <c r="D1" s="347"/>
      <c r="E1" s="353" t="s">
        <v>384</v>
      </c>
      <c r="F1" s="354"/>
      <c r="G1" s="354"/>
      <c r="H1" s="354"/>
      <c r="I1" s="354"/>
      <c r="J1" s="355"/>
    </row>
    <row r="2" spans="1:137" s="1" customFormat="1">
      <c r="A2" s="348" t="s">
        <v>387</v>
      </c>
      <c r="B2" s="349"/>
      <c r="C2" s="349"/>
      <c r="D2" s="350"/>
      <c r="E2" s="359" t="s">
        <v>199</v>
      </c>
      <c r="F2" s="349"/>
      <c r="G2" s="349"/>
      <c r="H2" s="349"/>
      <c r="I2" s="349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6"/>
      <c r="F3" s="357"/>
      <c r="G3" s="357"/>
      <c r="H3" s="357"/>
      <c r="I3" s="357"/>
      <c r="J3" s="358"/>
      <c r="N3" s="105"/>
    </row>
    <row r="4" spans="1:137" ht="4.5" customHeight="1" thickBot="1">
      <c r="A4" s="351"/>
      <c r="B4" s="351"/>
      <c r="C4" s="351"/>
      <c r="D4" s="351"/>
      <c r="E4" s="351"/>
      <c r="F4" s="351"/>
      <c r="G4" s="351"/>
      <c r="H4" s="351"/>
      <c r="I4" s="351"/>
      <c r="J4" s="352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388</v>
      </c>
      <c r="F5" s="339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2" t="s">
        <v>389</v>
      </c>
      <c r="F6" s="341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390</v>
      </c>
      <c r="F7" s="34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391</v>
      </c>
      <c r="F8" s="34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392</v>
      </c>
      <c r="F9" s="34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0"/>
      <c r="F10" s="34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4"/>
      <c r="F11" s="345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393</v>
      </c>
      <c r="F12" s="36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306155.65999999997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>
        <v>190074</v>
      </c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190074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>
        <v>45827</v>
      </c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>
        <v>13749.96</v>
      </c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59576.959999999999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>
        <v>18383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0</v>
      </c>
      <c r="I206" s="206">
        <f>SUM(I195:I205)</f>
        <v>18383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268033.95999999996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268033.95999999996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4.8801874183871045E-2</v>
      </c>
      <c r="C216" s="35" t="s">
        <v>172</v>
      </c>
      <c r="D216" s="14"/>
      <c r="E216" s="77"/>
      <c r="F216" s="333">
        <f>SUM(G216:I216)</f>
        <v>14940.97</v>
      </c>
      <c r="G216" s="304"/>
      <c r="H216" s="305"/>
      <c r="I216" s="305">
        <f>SUM(10595.26+2554.53+766.46+1024.72)</f>
        <v>14940.97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1.1849658438455786E-2</v>
      </c>
      <c r="C218" s="38" t="s">
        <v>174</v>
      </c>
      <c r="D218" s="37"/>
      <c r="E218" s="79"/>
      <c r="F218" s="325">
        <f>SUM(G218:I218)</f>
        <v>3627.84</v>
      </c>
      <c r="G218" s="306"/>
      <c r="H218" s="307"/>
      <c r="I218" s="307">
        <f>SUM(2572.65+620.27+186.11+248.81)</f>
        <v>3627.84</v>
      </c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9.7606557396325792E-3</v>
      </c>
      <c r="C219" s="40" t="s">
        <v>175</v>
      </c>
      <c r="D219" s="37"/>
      <c r="E219" s="79"/>
      <c r="F219" s="325">
        <f>SUM(G219:I219)</f>
        <v>2988.28</v>
      </c>
      <c r="G219" s="306"/>
      <c r="H219" s="307"/>
      <c r="I219" s="307">
        <f>SUM(2119.11+510.92+153.3+204.95)</f>
        <v>2988.28</v>
      </c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5.4105189497394894E-2</v>
      </c>
      <c r="C220" s="41" t="s">
        <v>176</v>
      </c>
      <c r="D220" s="37"/>
      <c r="E220" s="80"/>
      <c r="F220" s="327">
        <f>SUM(G220:I220)</f>
        <v>16564.61</v>
      </c>
      <c r="G220" s="308"/>
      <c r="H220" s="309"/>
      <c r="I220" s="309">
        <f>SUM(11746.65+2832.13+849.75+1136.08)</f>
        <v>16564.61</v>
      </c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306155.65999999997</v>
      </c>
      <c r="F221" s="171"/>
      <c r="G221" s="43">
        <f>SUM(G215:G220)</f>
        <v>0</v>
      </c>
      <c r="H221" s="43">
        <f>SUM(H215:H220)</f>
        <v>0</v>
      </c>
      <c r="I221" s="43">
        <f>SUM(I215:I220)</f>
        <v>306155.65999999997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2">
        <f>SUM(G221:I221)</f>
        <v>306155.65999999997</v>
      </c>
      <c r="F222" s="343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xmlns:xlrd2="http://schemas.microsoft.com/office/spreadsheetml/2017/richdata2"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Michael Diez</cp:lastModifiedBy>
  <cp:lastPrinted>2018-08-24T21:39:40Z</cp:lastPrinted>
  <dcterms:created xsi:type="dcterms:W3CDTF">2006-08-31T18:48:44Z</dcterms:created>
  <dcterms:modified xsi:type="dcterms:W3CDTF">2019-06-20T17:24:04Z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